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20" activeTab="4"/>
  </bookViews>
  <sheets>
    <sheet name="Таблица" sheetId="1" r:id="rId1"/>
    <sheet name="I доска" sheetId="2" r:id="rId2"/>
    <sheet name="II доска" sheetId="3" r:id="rId3"/>
    <sheet name="III доска" sheetId="4" r:id="rId4"/>
    <sheet name="Стартовый лист" sheetId="5" r:id="rId5"/>
  </sheets>
  <definedNames/>
  <calcPr fullCalcOnLoad="1"/>
</workbook>
</file>

<file path=xl/sharedStrings.xml><?xml version="1.0" encoding="utf-8"?>
<sst xmlns="http://schemas.openxmlformats.org/spreadsheetml/2006/main" count="247" uniqueCount="63">
  <si>
    <t>Очки</t>
  </si>
  <si>
    <t>Место</t>
  </si>
  <si>
    <t>Таблица турнира по шашкам</t>
  </si>
  <si>
    <t>II Всероссийского фестиваля национальных и неолимпийских видов спорта</t>
  </si>
  <si>
    <t>№</t>
  </si>
  <si>
    <t>Команда</t>
  </si>
  <si>
    <r>
      <t xml:space="preserve">24 </t>
    </r>
    <r>
      <rPr>
        <b/>
        <sz val="22"/>
        <color indexed="8"/>
        <rFont val="Calibri"/>
        <family val="2"/>
      </rPr>
      <t>—</t>
    </r>
    <r>
      <rPr>
        <b/>
        <sz val="22"/>
        <color indexed="8"/>
        <rFont val="AGPmod"/>
        <family val="0"/>
      </rPr>
      <t xml:space="preserve"> 26 августа 2015 года, город Ульяновск</t>
    </r>
  </si>
  <si>
    <t>Республика Крым</t>
  </si>
  <si>
    <t>Ростовская область</t>
  </si>
  <si>
    <t>Ульяновская область - 2</t>
  </si>
  <si>
    <t>Ульяновская область - 1</t>
  </si>
  <si>
    <t>Свердловская область</t>
  </si>
  <si>
    <t>Краснодарский край</t>
  </si>
  <si>
    <t>Тульская область</t>
  </si>
  <si>
    <t>Тюменская область</t>
  </si>
  <si>
    <t>ФИО</t>
  </si>
  <si>
    <t>Разряд</t>
  </si>
  <si>
    <t>МС</t>
  </si>
  <si>
    <t>Чугунов Вячеслав</t>
  </si>
  <si>
    <t>КМС</t>
  </si>
  <si>
    <t>Гараев Артур</t>
  </si>
  <si>
    <t>судья Всероссийской категории</t>
  </si>
  <si>
    <t>Главный судья,</t>
  </si>
  <si>
    <t>Архипов Сергей</t>
  </si>
  <si>
    <t>Сусь Василий</t>
  </si>
  <si>
    <t>Мильшин Максим</t>
  </si>
  <si>
    <t>—</t>
  </si>
  <si>
    <t>Кувантыров Аледир</t>
  </si>
  <si>
    <t>-</t>
  </si>
  <si>
    <t>+</t>
  </si>
  <si>
    <t>Ходасевич Александр</t>
  </si>
  <si>
    <t>Таблица турнира по шашкам (I доска)</t>
  </si>
  <si>
    <t>Бекиров Джафер</t>
  </si>
  <si>
    <t>I</t>
  </si>
  <si>
    <t>Молодцов Вячеслав</t>
  </si>
  <si>
    <t>Власов Николай</t>
  </si>
  <si>
    <t>Рвалов Анатолий</t>
  </si>
  <si>
    <t>Павлов Александр</t>
  </si>
  <si>
    <t>Сухомлин Владимир</t>
  </si>
  <si>
    <t>Брагин Егор</t>
  </si>
  <si>
    <t>Мясников Николай</t>
  </si>
  <si>
    <t>Таблица турнира по шашкам (II доска)</t>
  </si>
  <si>
    <t>Таблица турнира по шашкам (III доска)</t>
  </si>
  <si>
    <t>Потатуева Анна</t>
  </si>
  <si>
    <t>Верёвичева Марина</t>
  </si>
  <si>
    <t>II</t>
  </si>
  <si>
    <t>Ильина Вера</t>
  </si>
  <si>
    <t>Чекасина Анастасия</t>
  </si>
  <si>
    <t>Сидорова Олеся</t>
  </si>
  <si>
    <t>Гулакова Елена</t>
  </si>
  <si>
    <t>Осипова Анастасия</t>
  </si>
  <si>
    <t>Ульяновская область</t>
  </si>
  <si>
    <t>Ильина Вероника</t>
  </si>
  <si>
    <t>Регион</t>
  </si>
  <si>
    <t>Доска</t>
  </si>
  <si>
    <t>Квалификация</t>
  </si>
  <si>
    <t>Год рождения</t>
  </si>
  <si>
    <t>24 — 26 августа 2015 года, город Ульяновск</t>
  </si>
  <si>
    <t>Стартовый лист турнира по шашкам</t>
  </si>
  <si>
    <t>К. Ш.</t>
  </si>
  <si>
    <t>Пирогов В. В.</t>
  </si>
  <si>
    <t>Парфёнов В. А.</t>
  </si>
  <si>
    <t>Главный секретарь,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</si>
</sst>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1"/>
      <color indexed="8"/>
      <name val="Calibri"/>
      <family val="2"/>
    </font>
    <font>
      <sz val="20"/>
      <color indexed="8"/>
      <name val="AGPmod"/>
      <family val="0"/>
    </font>
    <font>
      <b/>
      <sz val="20"/>
      <color indexed="8"/>
      <name val="AGPmod"/>
      <family val="0"/>
    </font>
    <font>
      <b/>
      <sz val="22"/>
      <color indexed="8"/>
      <name val="AGPmod"/>
      <family val="0"/>
    </font>
    <font>
      <b/>
      <sz val="36"/>
      <color indexed="8"/>
      <name val="AGPmod"/>
      <family val="0"/>
    </font>
    <font>
      <b/>
      <sz val="22"/>
      <color indexed="8"/>
      <name val="Calibri"/>
      <family val="2"/>
    </font>
    <font>
      <sz val="14"/>
      <color indexed="8"/>
      <name val="AGPmod"/>
      <family val="0"/>
    </font>
    <font>
      <strike/>
      <sz val="20"/>
      <color indexed="8"/>
      <name val="AGPmod"/>
      <family val="0"/>
    </font>
    <font>
      <sz val="20"/>
      <color indexed="8"/>
      <name val="Calibri"/>
      <family val="2"/>
    </font>
    <font>
      <b/>
      <sz val="14"/>
      <color indexed="8"/>
      <name val="AGPmod"/>
      <family val="0"/>
    </font>
    <font>
      <b/>
      <sz val="16"/>
      <color indexed="8"/>
      <name val="AGPmod"/>
      <family val="0"/>
    </font>
    <font>
      <b/>
      <sz val="18"/>
      <color indexed="8"/>
      <name val="AGPmod"/>
      <family val="0"/>
    </font>
    <font>
      <b/>
      <sz val="26"/>
      <color indexed="8"/>
      <name val="AGPmo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GPmo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21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1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1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2" sqref="A2:L2"/>
    </sheetView>
  </sheetViews>
  <sheetFormatPr defaultColWidth="5.7109375" defaultRowHeight="15"/>
  <cols>
    <col min="1" max="1" width="6.7109375" style="1" bestFit="1" customWidth="1"/>
    <col min="2" max="2" width="44.28125" style="1" bestFit="1" customWidth="1"/>
    <col min="3" max="10" width="7.7109375" style="11" customWidth="1"/>
    <col min="11" max="11" width="10.00390625" style="11" bestFit="1" customWidth="1"/>
    <col min="12" max="12" width="12.28125" style="11" bestFit="1" customWidth="1"/>
    <col min="13" max="16384" width="5.7109375" style="1" customWidth="1"/>
  </cols>
  <sheetData>
    <row r="1" spans="1:12" ht="45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6.2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8.5" thickBot="1">
      <c r="A3" s="65" t="s">
        <v>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39.75" customHeight="1" thickTop="1">
      <c r="A4" s="12" t="s">
        <v>4</v>
      </c>
      <c r="B4" s="47" t="s">
        <v>5</v>
      </c>
      <c r="C4" s="44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41">
        <v>8</v>
      </c>
      <c r="K4" s="44" t="s">
        <v>0</v>
      </c>
      <c r="L4" s="3" t="s">
        <v>1</v>
      </c>
    </row>
    <row r="5" spans="1:12" ht="39.75" customHeight="1">
      <c r="A5" s="4">
        <v>1</v>
      </c>
      <c r="B5" s="48" t="s">
        <v>7</v>
      </c>
      <c r="C5" s="50"/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42">
        <v>0</v>
      </c>
      <c r="K5" s="45">
        <f aca="true" t="shared" si="0" ref="K5:K12">SUM(C5:J5)</f>
        <v>0</v>
      </c>
      <c r="L5" s="7" t="str">
        <f>ROMAN(8)</f>
        <v>VIII</v>
      </c>
    </row>
    <row r="6" spans="1:12" ht="39.75" customHeight="1">
      <c r="A6" s="4">
        <v>2</v>
      </c>
      <c r="B6" s="48" t="s">
        <v>8</v>
      </c>
      <c r="C6" s="45">
        <v>2</v>
      </c>
      <c r="D6" s="5"/>
      <c r="E6" s="6">
        <v>2</v>
      </c>
      <c r="F6" s="6">
        <v>2</v>
      </c>
      <c r="G6" s="6">
        <v>0</v>
      </c>
      <c r="H6" s="6">
        <v>1</v>
      </c>
      <c r="I6" s="6">
        <v>2</v>
      </c>
      <c r="J6" s="42">
        <v>0</v>
      </c>
      <c r="K6" s="45">
        <f t="shared" si="0"/>
        <v>9</v>
      </c>
      <c r="L6" s="39" t="str">
        <f>ROMAN(3)</f>
        <v>III</v>
      </c>
    </row>
    <row r="7" spans="1:12" ht="39.75" customHeight="1">
      <c r="A7" s="4">
        <v>3</v>
      </c>
      <c r="B7" s="48" t="s">
        <v>9</v>
      </c>
      <c r="C7" s="45">
        <v>2</v>
      </c>
      <c r="D7" s="6">
        <v>0</v>
      </c>
      <c r="E7" s="5"/>
      <c r="F7" s="6">
        <v>0</v>
      </c>
      <c r="G7" s="6">
        <v>0</v>
      </c>
      <c r="H7" s="6">
        <v>1</v>
      </c>
      <c r="I7" s="6">
        <v>2</v>
      </c>
      <c r="J7" s="42">
        <v>0</v>
      </c>
      <c r="K7" s="45">
        <f t="shared" si="0"/>
        <v>5</v>
      </c>
      <c r="L7" s="7" t="str">
        <f>ROMAN(6)</f>
        <v>VI</v>
      </c>
    </row>
    <row r="8" spans="1:12" ht="39.75" customHeight="1">
      <c r="A8" s="4">
        <v>4</v>
      </c>
      <c r="B8" s="48" t="s">
        <v>10</v>
      </c>
      <c r="C8" s="45">
        <v>2</v>
      </c>
      <c r="D8" s="6">
        <v>0</v>
      </c>
      <c r="E8" s="6">
        <v>2</v>
      </c>
      <c r="F8" s="5"/>
      <c r="G8" s="6">
        <v>0</v>
      </c>
      <c r="H8" s="6">
        <v>0</v>
      </c>
      <c r="I8" s="6">
        <v>2</v>
      </c>
      <c r="J8" s="42">
        <v>0</v>
      </c>
      <c r="K8" s="45">
        <f t="shared" si="0"/>
        <v>6</v>
      </c>
      <c r="L8" s="7" t="str">
        <f>ROMAN(5)</f>
        <v>V</v>
      </c>
    </row>
    <row r="9" spans="1:12" ht="39.75" customHeight="1">
      <c r="A9" s="4">
        <v>5</v>
      </c>
      <c r="B9" s="48" t="s">
        <v>11</v>
      </c>
      <c r="C9" s="45">
        <v>2</v>
      </c>
      <c r="D9" s="6">
        <v>2</v>
      </c>
      <c r="E9" s="6">
        <v>2</v>
      </c>
      <c r="F9" s="6">
        <v>2</v>
      </c>
      <c r="G9" s="5"/>
      <c r="H9" s="6">
        <v>2</v>
      </c>
      <c r="I9" s="6">
        <v>2</v>
      </c>
      <c r="J9" s="42">
        <v>2</v>
      </c>
      <c r="K9" s="45">
        <f t="shared" si="0"/>
        <v>14</v>
      </c>
      <c r="L9" s="39" t="str">
        <f>ROMAN(1)</f>
        <v>I</v>
      </c>
    </row>
    <row r="10" spans="1:12" ht="39.75" customHeight="1">
      <c r="A10" s="4">
        <v>6</v>
      </c>
      <c r="B10" s="48" t="s">
        <v>12</v>
      </c>
      <c r="C10" s="45">
        <v>2</v>
      </c>
      <c r="D10" s="6">
        <v>1</v>
      </c>
      <c r="E10" s="6">
        <v>1</v>
      </c>
      <c r="F10" s="6">
        <v>2</v>
      </c>
      <c r="G10" s="6">
        <v>0</v>
      </c>
      <c r="H10" s="5"/>
      <c r="I10" s="6">
        <v>2</v>
      </c>
      <c r="J10" s="42">
        <v>0</v>
      </c>
      <c r="K10" s="45">
        <f t="shared" si="0"/>
        <v>8</v>
      </c>
      <c r="L10" s="7" t="str">
        <f>ROMAN(4)</f>
        <v>IV</v>
      </c>
    </row>
    <row r="11" spans="1:12" ht="39.75" customHeight="1">
      <c r="A11" s="4">
        <v>7</v>
      </c>
      <c r="B11" s="48" t="s">
        <v>13</v>
      </c>
      <c r="C11" s="45">
        <v>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5"/>
      <c r="J11" s="42">
        <v>0</v>
      </c>
      <c r="K11" s="45">
        <f t="shared" si="0"/>
        <v>2</v>
      </c>
      <c r="L11" s="7" t="str">
        <f>ROMAN(7)</f>
        <v>VII</v>
      </c>
    </row>
    <row r="12" spans="1:12" ht="39.75" customHeight="1" thickBot="1">
      <c r="A12" s="8">
        <v>8</v>
      </c>
      <c r="B12" s="49" t="s">
        <v>14</v>
      </c>
      <c r="C12" s="46">
        <v>2</v>
      </c>
      <c r="D12" s="9">
        <v>2</v>
      </c>
      <c r="E12" s="9">
        <v>2</v>
      </c>
      <c r="F12" s="9">
        <v>2</v>
      </c>
      <c r="G12" s="9">
        <v>0</v>
      </c>
      <c r="H12" s="9">
        <v>2</v>
      </c>
      <c r="I12" s="9">
        <v>2</v>
      </c>
      <c r="J12" s="43"/>
      <c r="K12" s="46">
        <f t="shared" si="0"/>
        <v>12</v>
      </c>
      <c r="L12" s="40" t="str">
        <f>ROMAN(2)</f>
        <v>II</v>
      </c>
    </row>
    <row r="13" ht="26.25" thickTop="1"/>
    <row r="14" spans="2:12" ht="25.5">
      <c r="B14" s="1" t="s">
        <v>22</v>
      </c>
      <c r="E14" s="66" t="s">
        <v>61</v>
      </c>
      <c r="F14" s="66"/>
      <c r="G14" s="66"/>
      <c r="H14" s="66"/>
      <c r="I14" s="66"/>
      <c r="J14" s="66"/>
      <c r="K14" s="66"/>
      <c r="L14" s="66"/>
    </row>
    <row r="15" spans="2:12" ht="25.5">
      <c r="B15" s="1" t="s">
        <v>21</v>
      </c>
      <c r="E15" s="66"/>
      <c r="F15" s="66"/>
      <c r="G15" s="66"/>
      <c r="H15" s="66"/>
      <c r="I15" s="66"/>
      <c r="J15" s="66"/>
      <c r="K15" s="66"/>
      <c r="L15" s="66"/>
    </row>
    <row r="16" spans="3:12" s="54" customFormat="1" ht="12.75"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25.5">
      <c r="B17" s="1" t="s">
        <v>62</v>
      </c>
      <c r="E17" s="66" t="s">
        <v>60</v>
      </c>
      <c r="F17" s="66"/>
      <c r="G17" s="66"/>
      <c r="H17" s="66"/>
      <c r="I17" s="66"/>
      <c r="J17" s="66"/>
      <c r="K17" s="66"/>
      <c r="L17" s="66"/>
    </row>
    <row r="18" spans="2:12" ht="25.5">
      <c r="B18" s="1" t="s">
        <v>21</v>
      </c>
      <c r="E18" s="66"/>
      <c r="F18" s="66"/>
      <c r="G18" s="66"/>
      <c r="H18" s="66"/>
      <c r="I18" s="66"/>
      <c r="J18" s="66"/>
      <c r="K18" s="66"/>
      <c r="L18" s="66"/>
    </row>
  </sheetData>
  <sheetProtection/>
  <mergeCells count="5">
    <mergeCell ref="E17:L18"/>
    <mergeCell ref="A1:L1"/>
    <mergeCell ref="A2:L2"/>
    <mergeCell ref="A3:L3"/>
    <mergeCell ref="E14:L15"/>
  </mergeCells>
  <printOptions horizontalCentered="1"/>
  <pageMargins left="0" right="0" top="0" bottom="0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" sqref="A1:N1"/>
    </sheetView>
  </sheetViews>
  <sheetFormatPr defaultColWidth="5.7109375" defaultRowHeight="15"/>
  <cols>
    <col min="1" max="1" width="6.7109375" style="1" bestFit="1" customWidth="1"/>
    <col min="2" max="2" width="39.8515625" style="1" bestFit="1" customWidth="1"/>
    <col min="3" max="3" width="14.8515625" style="11" bestFit="1" customWidth="1"/>
    <col min="4" max="4" width="44.28125" style="1" bestFit="1" customWidth="1"/>
    <col min="5" max="12" width="8.421875" style="11" customWidth="1"/>
    <col min="13" max="13" width="10.00390625" style="11" bestFit="1" customWidth="1"/>
    <col min="14" max="14" width="12.28125" style="11" bestFit="1" customWidth="1"/>
    <col min="15" max="16384" width="5.7109375" style="1" customWidth="1"/>
  </cols>
  <sheetData>
    <row r="1" spans="1:14" ht="4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58" customFormat="1" ht="39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58" customFormat="1" ht="39.75" customHeight="1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57" customFormat="1" ht="49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9.75" customHeight="1" thickTop="1">
      <c r="A5" s="12" t="s">
        <v>4</v>
      </c>
      <c r="B5" s="13" t="s">
        <v>15</v>
      </c>
      <c r="C5" s="16" t="s">
        <v>16</v>
      </c>
      <c r="D5" s="47" t="s">
        <v>5</v>
      </c>
      <c r="E5" s="44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41">
        <v>8</v>
      </c>
      <c r="M5" s="44" t="s">
        <v>0</v>
      </c>
      <c r="N5" s="3" t="s">
        <v>1</v>
      </c>
    </row>
    <row r="6" spans="1:14" ht="39.75" customHeight="1">
      <c r="A6" s="4">
        <v>1</v>
      </c>
      <c r="B6" s="21" t="s">
        <v>26</v>
      </c>
      <c r="C6" s="22" t="s">
        <v>26</v>
      </c>
      <c r="D6" s="48" t="s">
        <v>7</v>
      </c>
      <c r="E6" s="50"/>
      <c r="F6" s="6" t="s">
        <v>28</v>
      </c>
      <c r="G6" s="6" t="s">
        <v>28</v>
      </c>
      <c r="H6" s="6" t="s">
        <v>28</v>
      </c>
      <c r="I6" s="6" t="s">
        <v>28</v>
      </c>
      <c r="J6" s="6" t="s">
        <v>28</v>
      </c>
      <c r="K6" s="6" t="s">
        <v>28</v>
      </c>
      <c r="L6" s="42" t="s">
        <v>28</v>
      </c>
      <c r="M6" s="45" t="s">
        <v>28</v>
      </c>
      <c r="N6" s="7" t="s">
        <v>28</v>
      </c>
    </row>
    <row r="7" spans="1:14" ht="39.75" customHeight="1">
      <c r="A7" s="4">
        <v>2</v>
      </c>
      <c r="B7" s="14" t="s">
        <v>23</v>
      </c>
      <c r="C7" s="17" t="s">
        <v>17</v>
      </c>
      <c r="D7" s="48" t="s">
        <v>8</v>
      </c>
      <c r="E7" s="45" t="s">
        <v>29</v>
      </c>
      <c r="F7" s="5"/>
      <c r="G7" s="6">
        <v>1</v>
      </c>
      <c r="H7" s="6">
        <v>1</v>
      </c>
      <c r="I7" s="6">
        <v>0.5</v>
      </c>
      <c r="J7" s="6">
        <v>0.5</v>
      </c>
      <c r="K7" s="6">
        <v>1</v>
      </c>
      <c r="L7" s="42">
        <v>0</v>
      </c>
      <c r="M7" s="45">
        <f aca="true" t="shared" si="0" ref="M7:M13">SUM(F7:L7)+1</f>
        <v>5</v>
      </c>
      <c r="N7" s="39" t="str">
        <f>ROMAN(3)</f>
        <v>III</v>
      </c>
    </row>
    <row r="8" spans="1:14" ht="39.75" customHeight="1">
      <c r="A8" s="4">
        <v>3</v>
      </c>
      <c r="B8" s="14" t="s">
        <v>27</v>
      </c>
      <c r="C8" s="17" t="s">
        <v>19</v>
      </c>
      <c r="D8" s="48" t="s">
        <v>9</v>
      </c>
      <c r="E8" s="45" t="s">
        <v>29</v>
      </c>
      <c r="F8" s="6">
        <v>0</v>
      </c>
      <c r="G8" s="5"/>
      <c r="H8" s="6">
        <v>0</v>
      </c>
      <c r="I8" s="6">
        <v>0</v>
      </c>
      <c r="J8" s="6">
        <v>0.5</v>
      </c>
      <c r="K8" s="6">
        <v>1</v>
      </c>
      <c r="L8" s="42">
        <v>0</v>
      </c>
      <c r="M8" s="45">
        <f t="shared" si="0"/>
        <v>2.5</v>
      </c>
      <c r="N8" s="7" t="str">
        <f>ROMAN(6)</f>
        <v>VI</v>
      </c>
    </row>
    <row r="9" spans="1:14" ht="39.75" customHeight="1">
      <c r="A9" s="4">
        <v>4</v>
      </c>
      <c r="B9" s="14" t="s">
        <v>18</v>
      </c>
      <c r="C9" s="17" t="s">
        <v>19</v>
      </c>
      <c r="D9" s="48" t="s">
        <v>10</v>
      </c>
      <c r="E9" s="45" t="s">
        <v>29</v>
      </c>
      <c r="F9" s="6">
        <v>0</v>
      </c>
      <c r="G9" s="6">
        <v>1</v>
      </c>
      <c r="H9" s="5"/>
      <c r="I9" s="6">
        <v>0</v>
      </c>
      <c r="J9" s="6">
        <v>0</v>
      </c>
      <c r="K9" s="6">
        <v>1</v>
      </c>
      <c r="L9" s="42">
        <v>0</v>
      </c>
      <c r="M9" s="45">
        <f t="shared" si="0"/>
        <v>3</v>
      </c>
      <c r="N9" s="7" t="str">
        <f>ROMAN(5)</f>
        <v>V</v>
      </c>
    </row>
    <row r="10" spans="1:14" ht="39.75" customHeight="1">
      <c r="A10" s="4">
        <v>5</v>
      </c>
      <c r="B10" s="14" t="s">
        <v>20</v>
      </c>
      <c r="C10" s="17" t="s">
        <v>17</v>
      </c>
      <c r="D10" s="48" t="s">
        <v>11</v>
      </c>
      <c r="E10" s="45" t="s">
        <v>29</v>
      </c>
      <c r="F10" s="6">
        <v>0.5</v>
      </c>
      <c r="G10" s="6">
        <v>1</v>
      </c>
      <c r="H10" s="6">
        <v>1</v>
      </c>
      <c r="I10" s="5"/>
      <c r="J10" s="6">
        <v>1</v>
      </c>
      <c r="K10" s="6">
        <v>1</v>
      </c>
      <c r="L10" s="42">
        <v>0.5</v>
      </c>
      <c r="M10" s="45">
        <f t="shared" si="0"/>
        <v>6</v>
      </c>
      <c r="N10" s="39" t="str">
        <f>ROMAN(2)</f>
        <v>II</v>
      </c>
    </row>
    <row r="11" spans="1:14" ht="39.75" customHeight="1">
      <c r="A11" s="4">
        <v>6</v>
      </c>
      <c r="B11" s="14" t="s">
        <v>24</v>
      </c>
      <c r="C11" s="17" t="s">
        <v>19</v>
      </c>
      <c r="D11" s="48" t="s">
        <v>12</v>
      </c>
      <c r="E11" s="45" t="s">
        <v>29</v>
      </c>
      <c r="F11" s="6">
        <v>0.5</v>
      </c>
      <c r="G11" s="6">
        <v>0.5</v>
      </c>
      <c r="H11" s="6">
        <v>1</v>
      </c>
      <c r="I11" s="6">
        <v>0</v>
      </c>
      <c r="J11" s="5"/>
      <c r="K11" s="6">
        <v>1</v>
      </c>
      <c r="L11" s="42">
        <v>0</v>
      </c>
      <c r="M11" s="45">
        <f t="shared" si="0"/>
        <v>4</v>
      </c>
      <c r="N11" s="7" t="str">
        <f>ROMAN(4)</f>
        <v>IV</v>
      </c>
    </row>
    <row r="12" spans="1:14" ht="39.75" customHeight="1">
      <c r="A12" s="4">
        <v>7</v>
      </c>
      <c r="B12" s="14" t="s">
        <v>30</v>
      </c>
      <c r="C12" s="17" t="s">
        <v>19</v>
      </c>
      <c r="D12" s="48" t="s">
        <v>13</v>
      </c>
      <c r="E12" s="45" t="s">
        <v>29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5"/>
      <c r="L12" s="42">
        <v>0</v>
      </c>
      <c r="M12" s="45">
        <f t="shared" si="0"/>
        <v>1</v>
      </c>
      <c r="N12" s="7" t="str">
        <f>ROMAN(7)</f>
        <v>VII</v>
      </c>
    </row>
    <row r="13" spans="1:14" ht="39.75" customHeight="1" thickBot="1">
      <c r="A13" s="8">
        <v>8</v>
      </c>
      <c r="B13" s="15" t="s">
        <v>25</v>
      </c>
      <c r="C13" s="18" t="s">
        <v>17</v>
      </c>
      <c r="D13" s="49" t="s">
        <v>14</v>
      </c>
      <c r="E13" s="46" t="s">
        <v>29</v>
      </c>
      <c r="F13" s="9">
        <v>1</v>
      </c>
      <c r="G13" s="9">
        <v>1</v>
      </c>
      <c r="H13" s="9">
        <v>1</v>
      </c>
      <c r="I13" s="9">
        <v>0.5</v>
      </c>
      <c r="J13" s="9">
        <v>1</v>
      </c>
      <c r="K13" s="9">
        <v>1</v>
      </c>
      <c r="L13" s="43"/>
      <c r="M13" s="46">
        <f t="shared" si="0"/>
        <v>6.5</v>
      </c>
      <c r="N13" s="40" t="str">
        <f>ROMAN(1)</f>
        <v>I</v>
      </c>
    </row>
    <row r="14" ht="26.25" thickTop="1"/>
    <row r="15" spans="2:14" ht="25.5">
      <c r="B15" s="1" t="s">
        <v>22</v>
      </c>
      <c r="D15" s="66" t="s">
        <v>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2:14" ht="25.5">
      <c r="B16" s="1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8" spans="2:14" ht="25.5">
      <c r="B18" s="1" t="s">
        <v>62</v>
      </c>
      <c r="D18" s="66" t="s">
        <v>60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2:14" ht="25.5">
      <c r="B19" s="1" t="s">
        <v>21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</sheetData>
  <sheetProtection/>
  <mergeCells count="5">
    <mergeCell ref="D18:N19"/>
    <mergeCell ref="A1:N1"/>
    <mergeCell ref="A2:N2"/>
    <mergeCell ref="A3:N3"/>
    <mergeCell ref="D15:N16"/>
  </mergeCells>
  <printOptions horizont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:O1"/>
    </sheetView>
  </sheetViews>
  <sheetFormatPr defaultColWidth="5.7109375" defaultRowHeight="15"/>
  <cols>
    <col min="1" max="1" width="6.7109375" style="1" bestFit="1" customWidth="1"/>
    <col min="2" max="2" width="39.8515625" style="1" bestFit="1" customWidth="1"/>
    <col min="3" max="3" width="14.8515625" style="11" bestFit="1" customWidth="1"/>
    <col min="4" max="4" width="44.28125" style="1" bestFit="1" customWidth="1"/>
    <col min="5" max="12" width="8.421875" style="11" customWidth="1"/>
    <col min="13" max="13" width="10.00390625" style="11" bestFit="1" customWidth="1"/>
    <col min="14" max="14" width="12.28125" style="11" bestFit="1" customWidth="1"/>
    <col min="15" max="15" width="12.421875" style="38" bestFit="1" customWidth="1"/>
    <col min="16" max="16384" width="5.7109375" style="1" customWidth="1"/>
  </cols>
  <sheetData>
    <row r="1" spans="1:15" ht="45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9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9.75" customHeight="1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57" customFormat="1" ht="49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0"/>
    </row>
    <row r="5" spans="1:15" ht="39.75" customHeight="1" thickTop="1">
      <c r="A5" s="12" t="s">
        <v>4</v>
      </c>
      <c r="B5" s="13" t="s">
        <v>15</v>
      </c>
      <c r="C5" s="16" t="s">
        <v>16</v>
      </c>
      <c r="D5" s="47" t="s">
        <v>5</v>
      </c>
      <c r="E5" s="44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41">
        <v>8</v>
      </c>
      <c r="M5" s="44" t="s">
        <v>0</v>
      </c>
      <c r="N5" s="41" t="s">
        <v>1</v>
      </c>
      <c r="O5" s="3" t="s">
        <v>59</v>
      </c>
    </row>
    <row r="6" spans="1:15" ht="39.75" customHeight="1">
      <c r="A6" s="4">
        <v>1</v>
      </c>
      <c r="B6" s="23" t="s">
        <v>32</v>
      </c>
      <c r="C6" s="24" t="s">
        <v>33</v>
      </c>
      <c r="D6" s="48" t="s">
        <v>7</v>
      </c>
      <c r="E6" s="50"/>
      <c r="F6" s="6">
        <v>0</v>
      </c>
      <c r="G6" s="6">
        <v>0.5</v>
      </c>
      <c r="H6" s="6">
        <v>0</v>
      </c>
      <c r="I6" s="6">
        <v>0</v>
      </c>
      <c r="J6" s="6">
        <v>0</v>
      </c>
      <c r="K6" s="6">
        <v>0</v>
      </c>
      <c r="L6" s="42">
        <v>0</v>
      </c>
      <c r="M6" s="45">
        <f aca="true" t="shared" si="0" ref="M6:M13">SUM(E6:L6)</f>
        <v>0.5</v>
      </c>
      <c r="N6" s="42" t="str">
        <f>ROMAN(8)</f>
        <v>VIII</v>
      </c>
      <c r="O6" s="7"/>
    </row>
    <row r="7" spans="1:15" ht="39.75" customHeight="1">
      <c r="A7" s="4">
        <v>2</v>
      </c>
      <c r="B7" s="14" t="s">
        <v>34</v>
      </c>
      <c r="C7" s="17" t="s">
        <v>19</v>
      </c>
      <c r="D7" s="48" t="s">
        <v>8</v>
      </c>
      <c r="E7" s="45">
        <v>1</v>
      </c>
      <c r="F7" s="5"/>
      <c r="G7" s="6">
        <v>0</v>
      </c>
      <c r="H7" s="6">
        <v>0.5</v>
      </c>
      <c r="I7" s="6">
        <v>0</v>
      </c>
      <c r="J7" s="6">
        <v>0.5</v>
      </c>
      <c r="K7" s="6">
        <v>0.5</v>
      </c>
      <c r="L7" s="42">
        <v>0.5</v>
      </c>
      <c r="M7" s="45">
        <f t="shared" si="0"/>
        <v>3</v>
      </c>
      <c r="N7" s="42" t="str">
        <f>ROMAN(6)</f>
        <v>VI</v>
      </c>
      <c r="O7" s="7">
        <v>-9</v>
      </c>
    </row>
    <row r="8" spans="1:15" ht="39.75" customHeight="1">
      <c r="A8" s="4">
        <v>3</v>
      </c>
      <c r="B8" s="14" t="s">
        <v>36</v>
      </c>
      <c r="C8" s="17" t="s">
        <v>19</v>
      </c>
      <c r="D8" s="48" t="s">
        <v>9</v>
      </c>
      <c r="E8" s="45">
        <v>0.5</v>
      </c>
      <c r="F8" s="6">
        <v>1</v>
      </c>
      <c r="G8" s="5"/>
      <c r="H8" s="6">
        <v>0</v>
      </c>
      <c r="I8" s="6">
        <v>0</v>
      </c>
      <c r="J8" s="6">
        <v>0.5</v>
      </c>
      <c r="K8" s="6">
        <v>1</v>
      </c>
      <c r="L8" s="42">
        <v>0</v>
      </c>
      <c r="M8" s="45">
        <f t="shared" si="0"/>
        <v>3</v>
      </c>
      <c r="N8" s="42" t="str">
        <f>ROMAN(5)</f>
        <v>V</v>
      </c>
      <c r="O8" s="7">
        <v>-8</v>
      </c>
    </row>
    <row r="9" spans="1:15" ht="39.75" customHeight="1">
      <c r="A9" s="4">
        <v>4</v>
      </c>
      <c r="B9" s="14" t="s">
        <v>38</v>
      </c>
      <c r="C9" s="17" t="s">
        <v>19</v>
      </c>
      <c r="D9" s="48" t="s">
        <v>10</v>
      </c>
      <c r="E9" s="45">
        <v>1</v>
      </c>
      <c r="F9" s="6">
        <v>0.5</v>
      </c>
      <c r="G9" s="6">
        <v>1</v>
      </c>
      <c r="H9" s="5"/>
      <c r="I9" s="6">
        <v>0</v>
      </c>
      <c r="J9" s="6">
        <v>0</v>
      </c>
      <c r="K9" s="6">
        <v>0</v>
      </c>
      <c r="L9" s="42">
        <v>0</v>
      </c>
      <c r="M9" s="45">
        <f t="shared" si="0"/>
        <v>2.5</v>
      </c>
      <c r="N9" s="42" t="str">
        <f>ROMAN(7)</f>
        <v>VII</v>
      </c>
      <c r="O9" s="7"/>
    </row>
    <row r="10" spans="1:15" ht="39.75" customHeight="1">
      <c r="A10" s="4">
        <v>5</v>
      </c>
      <c r="B10" s="14" t="s">
        <v>39</v>
      </c>
      <c r="C10" s="17" t="s">
        <v>17</v>
      </c>
      <c r="D10" s="48" t="s">
        <v>11</v>
      </c>
      <c r="E10" s="45">
        <v>1</v>
      </c>
      <c r="F10" s="6">
        <v>1</v>
      </c>
      <c r="G10" s="6">
        <v>1</v>
      </c>
      <c r="H10" s="6">
        <v>1</v>
      </c>
      <c r="I10" s="5"/>
      <c r="J10" s="6">
        <v>1</v>
      </c>
      <c r="K10" s="6">
        <v>1</v>
      </c>
      <c r="L10" s="42">
        <v>0.5</v>
      </c>
      <c r="M10" s="45">
        <f t="shared" si="0"/>
        <v>6.5</v>
      </c>
      <c r="N10" s="51" t="str">
        <f>ROMAN(1)</f>
        <v>I</v>
      </c>
      <c r="O10" s="7"/>
    </row>
    <row r="11" spans="1:15" ht="39.75" customHeight="1">
      <c r="A11" s="4">
        <v>6</v>
      </c>
      <c r="B11" s="14" t="s">
        <v>37</v>
      </c>
      <c r="C11" s="17" t="s">
        <v>19</v>
      </c>
      <c r="D11" s="48" t="s">
        <v>12</v>
      </c>
      <c r="E11" s="45">
        <v>1</v>
      </c>
      <c r="F11" s="6">
        <v>0.5</v>
      </c>
      <c r="G11" s="6">
        <v>0.5</v>
      </c>
      <c r="H11" s="6">
        <v>1</v>
      </c>
      <c r="I11" s="6">
        <v>0</v>
      </c>
      <c r="J11" s="5"/>
      <c r="K11" s="6">
        <v>0</v>
      </c>
      <c r="L11" s="42">
        <v>0.5</v>
      </c>
      <c r="M11" s="45">
        <f t="shared" si="0"/>
        <v>3.5</v>
      </c>
      <c r="N11" s="51" t="str">
        <f>ROMAN(3)</f>
        <v>III</v>
      </c>
      <c r="O11" s="7">
        <v>-7</v>
      </c>
    </row>
    <row r="12" spans="1:15" ht="39.75" customHeight="1">
      <c r="A12" s="4">
        <v>7</v>
      </c>
      <c r="B12" s="14" t="s">
        <v>35</v>
      </c>
      <c r="C12" s="17" t="s">
        <v>19</v>
      </c>
      <c r="D12" s="48" t="s">
        <v>13</v>
      </c>
      <c r="E12" s="45">
        <v>1</v>
      </c>
      <c r="F12" s="6">
        <v>0.5</v>
      </c>
      <c r="G12" s="6">
        <v>0</v>
      </c>
      <c r="H12" s="6">
        <v>1</v>
      </c>
      <c r="I12" s="6">
        <v>0</v>
      </c>
      <c r="J12" s="6">
        <v>1</v>
      </c>
      <c r="K12" s="5"/>
      <c r="L12" s="42">
        <v>0</v>
      </c>
      <c r="M12" s="45">
        <f t="shared" si="0"/>
        <v>3.5</v>
      </c>
      <c r="N12" s="42" t="str">
        <f>ROMAN(4)</f>
        <v>IV</v>
      </c>
      <c r="O12" s="7">
        <v>-8.5</v>
      </c>
    </row>
    <row r="13" spans="1:15" ht="39.75" customHeight="1" thickBot="1">
      <c r="A13" s="8">
        <v>8</v>
      </c>
      <c r="B13" s="15" t="s">
        <v>40</v>
      </c>
      <c r="C13" s="18" t="s">
        <v>19</v>
      </c>
      <c r="D13" s="49" t="s">
        <v>14</v>
      </c>
      <c r="E13" s="46">
        <v>1</v>
      </c>
      <c r="F13" s="9">
        <v>0.5</v>
      </c>
      <c r="G13" s="9">
        <v>1</v>
      </c>
      <c r="H13" s="9">
        <v>1</v>
      </c>
      <c r="I13" s="9">
        <v>0.5</v>
      </c>
      <c r="J13" s="9">
        <v>0.5</v>
      </c>
      <c r="K13" s="9">
        <v>1</v>
      </c>
      <c r="L13" s="43"/>
      <c r="M13" s="46">
        <f t="shared" si="0"/>
        <v>5.5</v>
      </c>
      <c r="N13" s="52" t="str">
        <f>ROMAN(2)</f>
        <v>II</v>
      </c>
      <c r="O13" s="10"/>
    </row>
    <row r="14" ht="26.25" thickTop="1"/>
    <row r="15" spans="2:15" ht="25.5">
      <c r="B15" s="1" t="s">
        <v>22</v>
      </c>
      <c r="D15" s="66" t="s">
        <v>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1"/>
    </row>
    <row r="16" spans="2:15" ht="25.5">
      <c r="B16" s="1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1"/>
    </row>
    <row r="17" ht="25.5">
      <c r="O17" s="1"/>
    </row>
    <row r="18" spans="2:15" ht="25.5">
      <c r="B18" s="1" t="s">
        <v>62</v>
      </c>
      <c r="D18" s="66" t="s">
        <v>60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"/>
    </row>
    <row r="19" spans="2:15" ht="25.5">
      <c r="B19" s="1" t="s">
        <v>21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"/>
    </row>
  </sheetData>
  <sheetProtection/>
  <mergeCells count="5">
    <mergeCell ref="D15:N16"/>
    <mergeCell ref="D18:N19"/>
    <mergeCell ref="A1:O1"/>
    <mergeCell ref="A2:O2"/>
    <mergeCell ref="A3:O3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:O1"/>
    </sheetView>
  </sheetViews>
  <sheetFormatPr defaultColWidth="5.7109375" defaultRowHeight="15"/>
  <cols>
    <col min="1" max="1" width="6.7109375" style="1" bestFit="1" customWidth="1"/>
    <col min="2" max="2" width="39.8515625" style="1" bestFit="1" customWidth="1"/>
    <col min="3" max="3" width="14.8515625" style="11" bestFit="1" customWidth="1"/>
    <col min="4" max="4" width="44.28125" style="1" bestFit="1" customWidth="1"/>
    <col min="5" max="12" width="8.421875" style="11" customWidth="1"/>
    <col min="13" max="13" width="10.00390625" style="11" bestFit="1" customWidth="1"/>
    <col min="14" max="14" width="12.28125" style="11" bestFit="1" customWidth="1"/>
    <col min="15" max="15" width="12.421875" style="38" bestFit="1" customWidth="1"/>
    <col min="16" max="16384" width="5.7109375" style="1" customWidth="1"/>
  </cols>
  <sheetData>
    <row r="1" spans="1:15" ht="45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58" customFormat="1" ht="39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58" customFormat="1" ht="39.75" customHeight="1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61" customFormat="1" ht="39.7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39.75" customHeight="1" thickTop="1">
      <c r="A5" s="12" t="s">
        <v>4</v>
      </c>
      <c r="B5" s="13" t="s">
        <v>15</v>
      </c>
      <c r="C5" s="16" t="s">
        <v>16</v>
      </c>
      <c r="D5" s="47" t="s">
        <v>5</v>
      </c>
      <c r="E5" s="44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41">
        <v>8</v>
      </c>
      <c r="M5" s="44" t="s">
        <v>0</v>
      </c>
      <c r="N5" s="41" t="s">
        <v>1</v>
      </c>
      <c r="O5" s="3" t="s">
        <v>59</v>
      </c>
    </row>
    <row r="6" spans="1:15" ht="39.75" customHeight="1">
      <c r="A6" s="4">
        <v>1</v>
      </c>
      <c r="B6" s="21" t="s">
        <v>26</v>
      </c>
      <c r="C6" s="22" t="s">
        <v>26</v>
      </c>
      <c r="D6" s="48" t="s">
        <v>7</v>
      </c>
      <c r="E6" s="50"/>
      <c r="F6" s="6" t="s">
        <v>28</v>
      </c>
      <c r="G6" s="6" t="s">
        <v>28</v>
      </c>
      <c r="H6" s="6" t="s">
        <v>28</v>
      </c>
      <c r="I6" s="6" t="s">
        <v>28</v>
      </c>
      <c r="J6" s="6" t="s">
        <v>28</v>
      </c>
      <c r="K6" s="6" t="s">
        <v>28</v>
      </c>
      <c r="L6" s="42" t="s">
        <v>28</v>
      </c>
      <c r="M6" s="45" t="s">
        <v>28</v>
      </c>
      <c r="N6" s="42" t="s">
        <v>28</v>
      </c>
      <c r="O6" s="7"/>
    </row>
    <row r="7" spans="1:15" ht="39.75" customHeight="1">
      <c r="A7" s="4">
        <v>2</v>
      </c>
      <c r="B7" s="14" t="s">
        <v>43</v>
      </c>
      <c r="C7" s="17" t="s">
        <v>19</v>
      </c>
      <c r="D7" s="48" t="s">
        <v>8</v>
      </c>
      <c r="E7" s="45" t="s">
        <v>29</v>
      </c>
      <c r="F7" s="5"/>
      <c r="G7" s="6">
        <v>1</v>
      </c>
      <c r="H7" s="6">
        <v>1</v>
      </c>
      <c r="I7" s="6">
        <v>0.5</v>
      </c>
      <c r="J7" s="6">
        <v>0.5</v>
      </c>
      <c r="K7" s="6">
        <v>1</v>
      </c>
      <c r="L7" s="42">
        <v>0.5</v>
      </c>
      <c r="M7" s="45">
        <f aca="true" t="shared" si="0" ref="M7:M13">SUM(F7:L7)+1</f>
        <v>5.5</v>
      </c>
      <c r="N7" s="51" t="str">
        <f>ROMAN(2)</f>
        <v>II</v>
      </c>
      <c r="O7" s="7"/>
    </row>
    <row r="8" spans="1:15" ht="39.75" customHeight="1">
      <c r="A8" s="4">
        <v>3</v>
      </c>
      <c r="B8" s="14" t="s">
        <v>44</v>
      </c>
      <c r="C8" s="17" t="s">
        <v>45</v>
      </c>
      <c r="D8" s="48" t="s">
        <v>9</v>
      </c>
      <c r="E8" s="45" t="s">
        <v>29</v>
      </c>
      <c r="F8" s="6">
        <v>0</v>
      </c>
      <c r="G8" s="5"/>
      <c r="H8" s="6">
        <v>0</v>
      </c>
      <c r="I8" s="6">
        <v>0</v>
      </c>
      <c r="J8" s="6">
        <v>0.5</v>
      </c>
      <c r="K8" s="6">
        <v>1</v>
      </c>
      <c r="L8" s="42">
        <v>0</v>
      </c>
      <c r="M8" s="45">
        <f t="shared" si="0"/>
        <v>2.5</v>
      </c>
      <c r="N8" s="42" t="str">
        <f>ROMAN(6)</f>
        <v>VI</v>
      </c>
      <c r="O8" s="7"/>
    </row>
    <row r="9" spans="1:15" ht="39.75" customHeight="1">
      <c r="A9" s="4">
        <v>4</v>
      </c>
      <c r="B9" s="14" t="s">
        <v>46</v>
      </c>
      <c r="C9" s="17" t="s">
        <v>45</v>
      </c>
      <c r="D9" s="48" t="s">
        <v>10</v>
      </c>
      <c r="E9" s="45" t="s">
        <v>29</v>
      </c>
      <c r="F9" s="6">
        <v>0</v>
      </c>
      <c r="G9" s="6">
        <v>1</v>
      </c>
      <c r="H9" s="5"/>
      <c r="I9" s="6">
        <v>0</v>
      </c>
      <c r="J9" s="6">
        <v>0</v>
      </c>
      <c r="K9" s="6">
        <v>1</v>
      </c>
      <c r="L9" s="42">
        <v>0</v>
      </c>
      <c r="M9" s="45">
        <f t="shared" si="0"/>
        <v>3</v>
      </c>
      <c r="N9" s="42" t="str">
        <f>ROMAN(5)</f>
        <v>V</v>
      </c>
      <c r="O9" s="7"/>
    </row>
    <row r="10" spans="1:15" ht="39.75" customHeight="1">
      <c r="A10" s="4">
        <v>5</v>
      </c>
      <c r="B10" s="14" t="s">
        <v>47</v>
      </c>
      <c r="C10" s="17" t="s">
        <v>19</v>
      </c>
      <c r="D10" s="48" t="s">
        <v>11</v>
      </c>
      <c r="E10" s="45" t="s">
        <v>29</v>
      </c>
      <c r="F10" s="6">
        <v>0.5</v>
      </c>
      <c r="G10" s="6">
        <v>1</v>
      </c>
      <c r="H10" s="6">
        <v>1</v>
      </c>
      <c r="I10" s="5"/>
      <c r="J10" s="6">
        <v>0.5</v>
      </c>
      <c r="K10" s="6">
        <v>1</v>
      </c>
      <c r="L10" s="42">
        <v>1</v>
      </c>
      <c r="M10" s="45">
        <f t="shared" si="0"/>
        <v>6</v>
      </c>
      <c r="N10" s="51" t="str">
        <f>ROMAN(1)</f>
        <v>I</v>
      </c>
      <c r="O10" s="7"/>
    </row>
    <row r="11" spans="1:15" ht="39.75" customHeight="1">
      <c r="A11" s="4">
        <v>6</v>
      </c>
      <c r="B11" s="14" t="s">
        <v>48</v>
      </c>
      <c r="C11" s="17" t="s">
        <v>19</v>
      </c>
      <c r="D11" s="48" t="s">
        <v>12</v>
      </c>
      <c r="E11" s="45" t="s">
        <v>29</v>
      </c>
      <c r="F11" s="6">
        <v>0.5</v>
      </c>
      <c r="G11" s="6">
        <v>0.5</v>
      </c>
      <c r="H11" s="6">
        <v>1</v>
      </c>
      <c r="I11" s="6">
        <v>0.5</v>
      </c>
      <c r="J11" s="5"/>
      <c r="K11" s="6">
        <v>1</v>
      </c>
      <c r="L11" s="42">
        <v>0.5</v>
      </c>
      <c r="M11" s="45">
        <f t="shared" si="0"/>
        <v>5</v>
      </c>
      <c r="N11" s="51" t="str">
        <f>ROMAN(3)</f>
        <v>III</v>
      </c>
      <c r="O11" s="7">
        <v>4</v>
      </c>
    </row>
    <row r="12" spans="1:15" ht="39.75" customHeight="1">
      <c r="A12" s="4">
        <v>7</v>
      </c>
      <c r="B12" s="14" t="s">
        <v>49</v>
      </c>
      <c r="C12" s="17" t="s">
        <v>45</v>
      </c>
      <c r="D12" s="48" t="s">
        <v>13</v>
      </c>
      <c r="E12" s="45" t="s">
        <v>29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5"/>
      <c r="L12" s="42">
        <v>0</v>
      </c>
      <c r="M12" s="45">
        <f t="shared" si="0"/>
        <v>1</v>
      </c>
      <c r="N12" s="42" t="str">
        <f>ROMAN(7)</f>
        <v>VII</v>
      </c>
      <c r="O12" s="7"/>
    </row>
    <row r="13" spans="1:15" ht="39.75" customHeight="1" thickBot="1">
      <c r="A13" s="8">
        <v>8</v>
      </c>
      <c r="B13" s="15" t="s">
        <v>50</v>
      </c>
      <c r="C13" s="18" t="s">
        <v>33</v>
      </c>
      <c r="D13" s="49" t="s">
        <v>14</v>
      </c>
      <c r="E13" s="46" t="s">
        <v>29</v>
      </c>
      <c r="F13" s="9">
        <v>0.5</v>
      </c>
      <c r="G13" s="9">
        <v>1</v>
      </c>
      <c r="H13" s="9">
        <v>1</v>
      </c>
      <c r="I13" s="9">
        <v>0</v>
      </c>
      <c r="J13" s="9">
        <v>0.5</v>
      </c>
      <c r="K13" s="9">
        <v>1</v>
      </c>
      <c r="L13" s="43"/>
      <c r="M13" s="46">
        <f t="shared" si="0"/>
        <v>5</v>
      </c>
      <c r="N13" s="53" t="str">
        <f>ROMAN(4)</f>
        <v>IV</v>
      </c>
      <c r="O13" s="10">
        <v>0.5</v>
      </c>
    </row>
    <row r="14" ht="26.25" thickTop="1"/>
    <row r="15" spans="2:15" ht="25.5">
      <c r="B15" s="1" t="s">
        <v>22</v>
      </c>
      <c r="D15" s="66" t="s">
        <v>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1"/>
    </row>
    <row r="16" spans="2:15" ht="25.5">
      <c r="B16" s="1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1"/>
    </row>
    <row r="17" ht="25.5">
      <c r="O17" s="1"/>
    </row>
    <row r="18" spans="2:15" ht="25.5">
      <c r="B18" s="1" t="s">
        <v>62</v>
      </c>
      <c r="D18" s="66" t="s">
        <v>60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"/>
    </row>
    <row r="19" spans="2:15" ht="25.5">
      <c r="B19" s="1" t="s">
        <v>21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"/>
    </row>
  </sheetData>
  <sheetProtection/>
  <mergeCells count="5">
    <mergeCell ref="D18:N19"/>
    <mergeCell ref="D15:N16"/>
    <mergeCell ref="A1:O1"/>
    <mergeCell ref="A2:O2"/>
    <mergeCell ref="A3:O3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.421875" style="19" bestFit="1" customWidth="1"/>
    <col min="2" max="2" width="28.57421875" style="19" bestFit="1" customWidth="1"/>
    <col min="3" max="3" width="21.00390625" style="20" bestFit="1" customWidth="1"/>
    <col min="4" max="4" width="21.421875" style="20" bestFit="1" customWidth="1"/>
    <col min="5" max="5" width="9.421875" style="20" bestFit="1" customWidth="1"/>
    <col min="6" max="6" width="28.8515625" style="19" bestFit="1" customWidth="1"/>
    <col min="7" max="16384" width="9.140625" style="19" customWidth="1"/>
  </cols>
  <sheetData>
    <row r="1" spans="1:6" ht="33.75">
      <c r="A1" s="69" t="s">
        <v>58</v>
      </c>
      <c r="B1" s="69"/>
      <c r="C1" s="69"/>
      <c r="D1" s="69"/>
      <c r="E1" s="69"/>
      <c r="F1" s="69"/>
    </row>
    <row r="2" spans="1:6" s="62" customFormat="1" ht="30" customHeight="1">
      <c r="A2" s="70" t="s">
        <v>3</v>
      </c>
      <c r="B2" s="70"/>
      <c r="C2" s="70"/>
      <c r="D2" s="70"/>
      <c r="E2" s="70"/>
      <c r="F2" s="70"/>
    </row>
    <row r="3" spans="1:6" s="62" customFormat="1" ht="30" customHeight="1">
      <c r="A3" s="70" t="s">
        <v>57</v>
      </c>
      <c r="B3" s="70"/>
      <c r="C3" s="70"/>
      <c r="D3" s="70"/>
      <c r="E3" s="70"/>
      <c r="F3" s="70"/>
    </row>
    <row r="4" spans="1:6" ht="30" customHeight="1" thickBot="1">
      <c r="A4" s="37"/>
      <c r="B4" s="37"/>
      <c r="C4" s="37"/>
      <c r="D4" s="37"/>
      <c r="E4" s="37"/>
      <c r="F4" s="37"/>
    </row>
    <row r="5" spans="1:6" ht="18.75" thickTop="1">
      <c r="A5" s="36" t="s">
        <v>4</v>
      </c>
      <c r="B5" s="35" t="s">
        <v>15</v>
      </c>
      <c r="C5" s="34" t="s">
        <v>56</v>
      </c>
      <c r="D5" s="34" t="s">
        <v>55</v>
      </c>
      <c r="E5" s="34" t="s">
        <v>54</v>
      </c>
      <c r="F5" s="33" t="s">
        <v>53</v>
      </c>
    </row>
    <row r="6" spans="1:6" ht="18">
      <c r="A6" s="32">
        <v>1</v>
      </c>
      <c r="B6" s="31" t="s">
        <v>32</v>
      </c>
      <c r="C6" s="30">
        <v>1954</v>
      </c>
      <c r="D6" s="30" t="s">
        <v>33</v>
      </c>
      <c r="E6" s="30">
        <v>2</v>
      </c>
      <c r="F6" s="29" t="s">
        <v>7</v>
      </c>
    </row>
    <row r="7" spans="1:6" ht="18">
      <c r="A7" s="32">
        <v>2</v>
      </c>
      <c r="B7" s="31" t="s">
        <v>23</v>
      </c>
      <c r="C7" s="30">
        <v>1990</v>
      </c>
      <c r="D7" s="30" t="s">
        <v>17</v>
      </c>
      <c r="E7" s="30">
        <v>1</v>
      </c>
      <c r="F7" s="29" t="s">
        <v>8</v>
      </c>
    </row>
    <row r="8" spans="1:6" ht="18">
      <c r="A8" s="32">
        <v>3</v>
      </c>
      <c r="B8" s="31" t="s">
        <v>34</v>
      </c>
      <c r="C8" s="30">
        <v>1993</v>
      </c>
      <c r="D8" s="30" t="s">
        <v>19</v>
      </c>
      <c r="E8" s="30">
        <v>2</v>
      </c>
      <c r="F8" s="29" t="s">
        <v>8</v>
      </c>
    </row>
    <row r="9" spans="1:6" ht="18">
      <c r="A9" s="32">
        <v>4</v>
      </c>
      <c r="B9" s="31" t="s">
        <v>43</v>
      </c>
      <c r="C9" s="30">
        <v>1987</v>
      </c>
      <c r="D9" s="30" t="s">
        <v>19</v>
      </c>
      <c r="E9" s="30">
        <v>3</v>
      </c>
      <c r="F9" s="29" t="s">
        <v>8</v>
      </c>
    </row>
    <row r="10" spans="1:6" ht="18">
      <c r="A10" s="32">
        <v>5</v>
      </c>
      <c r="B10" s="31" t="s">
        <v>27</v>
      </c>
      <c r="C10" s="30">
        <v>1940</v>
      </c>
      <c r="D10" s="30" t="s">
        <v>19</v>
      </c>
      <c r="E10" s="30">
        <v>1</v>
      </c>
      <c r="F10" s="29" t="s">
        <v>51</v>
      </c>
    </row>
    <row r="11" spans="1:6" ht="18">
      <c r="A11" s="32">
        <v>6</v>
      </c>
      <c r="B11" s="31" t="s">
        <v>36</v>
      </c>
      <c r="C11" s="30">
        <v>1945</v>
      </c>
      <c r="D11" s="30" t="s">
        <v>19</v>
      </c>
      <c r="E11" s="30">
        <v>2</v>
      </c>
      <c r="F11" s="29" t="s">
        <v>51</v>
      </c>
    </row>
    <row r="12" spans="1:6" ht="18">
      <c r="A12" s="32">
        <v>7</v>
      </c>
      <c r="B12" s="31" t="s">
        <v>44</v>
      </c>
      <c r="C12" s="30">
        <v>1979</v>
      </c>
      <c r="D12" s="30" t="s">
        <v>45</v>
      </c>
      <c r="E12" s="30">
        <v>3</v>
      </c>
      <c r="F12" s="29" t="s">
        <v>51</v>
      </c>
    </row>
    <row r="13" spans="1:6" ht="18">
      <c r="A13" s="32">
        <v>8</v>
      </c>
      <c r="B13" s="31" t="s">
        <v>18</v>
      </c>
      <c r="C13" s="30">
        <v>1950</v>
      </c>
      <c r="D13" s="30" t="s">
        <v>19</v>
      </c>
      <c r="E13" s="30">
        <v>1</v>
      </c>
      <c r="F13" s="29" t="s">
        <v>51</v>
      </c>
    </row>
    <row r="14" spans="1:6" ht="18">
      <c r="A14" s="32">
        <v>9</v>
      </c>
      <c r="B14" s="31" t="s">
        <v>38</v>
      </c>
      <c r="C14" s="30">
        <v>1952</v>
      </c>
      <c r="D14" s="30" t="s">
        <v>19</v>
      </c>
      <c r="E14" s="30">
        <v>2</v>
      </c>
      <c r="F14" s="29" t="s">
        <v>51</v>
      </c>
    </row>
    <row r="15" spans="1:6" ht="18">
      <c r="A15" s="32">
        <v>10</v>
      </c>
      <c r="B15" s="31" t="s">
        <v>52</v>
      </c>
      <c r="C15" s="30">
        <v>1973</v>
      </c>
      <c r="D15" s="30" t="s">
        <v>45</v>
      </c>
      <c r="E15" s="30">
        <v>3</v>
      </c>
      <c r="F15" s="29" t="s">
        <v>51</v>
      </c>
    </row>
    <row r="16" spans="1:6" ht="18">
      <c r="A16" s="32">
        <v>11</v>
      </c>
      <c r="B16" s="31" t="s">
        <v>20</v>
      </c>
      <c r="C16" s="30">
        <v>1994</v>
      </c>
      <c r="D16" s="30" t="s">
        <v>17</v>
      </c>
      <c r="E16" s="30">
        <v>1</v>
      </c>
      <c r="F16" s="29" t="s">
        <v>11</v>
      </c>
    </row>
    <row r="17" spans="1:6" ht="18">
      <c r="A17" s="32">
        <v>12</v>
      </c>
      <c r="B17" s="31" t="s">
        <v>39</v>
      </c>
      <c r="C17" s="30">
        <v>1995</v>
      </c>
      <c r="D17" s="30" t="s">
        <v>17</v>
      </c>
      <c r="E17" s="30">
        <v>2</v>
      </c>
      <c r="F17" s="29" t="s">
        <v>11</v>
      </c>
    </row>
    <row r="18" spans="1:6" ht="18">
      <c r="A18" s="32">
        <v>13</v>
      </c>
      <c r="B18" s="31" t="s">
        <v>47</v>
      </c>
      <c r="C18" s="30">
        <v>1995</v>
      </c>
      <c r="D18" s="30" t="s">
        <v>19</v>
      </c>
      <c r="E18" s="30">
        <v>3</v>
      </c>
      <c r="F18" s="29" t="s">
        <v>11</v>
      </c>
    </row>
    <row r="19" spans="1:6" ht="18">
      <c r="A19" s="32">
        <v>14</v>
      </c>
      <c r="B19" s="31" t="s">
        <v>24</v>
      </c>
      <c r="C19" s="30">
        <v>1960</v>
      </c>
      <c r="D19" s="30" t="s">
        <v>19</v>
      </c>
      <c r="E19" s="30">
        <v>1</v>
      </c>
      <c r="F19" s="29" t="s">
        <v>12</v>
      </c>
    </row>
    <row r="20" spans="1:6" ht="18">
      <c r="A20" s="32">
        <v>15</v>
      </c>
      <c r="B20" s="31" t="s">
        <v>37</v>
      </c>
      <c r="C20" s="30">
        <v>1960</v>
      </c>
      <c r="D20" s="30" t="s">
        <v>19</v>
      </c>
      <c r="E20" s="30">
        <v>2</v>
      </c>
      <c r="F20" s="29" t="s">
        <v>12</v>
      </c>
    </row>
    <row r="21" spans="1:6" ht="18">
      <c r="A21" s="32">
        <v>16</v>
      </c>
      <c r="B21" s="31" t="s">
        <v>48</v>
      </c>
      <c r="C21" s="30">
        <v>1992</v>
      </c>
      <c r="D21" s="30" t="s">
        <v>19</v>
      </c>
      <c r="E21" s="30">
        <v>3</v>
      </c>
      <c r="F21" s="29" t="s">
        <v>12</v>
      </c>
    </row>
    <row r="22" spans="1:6" ht="18">
      <c r="A22" s="32">
        <v>17</v>
      </c>
      <c r="B22" s="31" t="s">
        <v>30</v>
      </c>
      <c r="C22" s="30">
        <v>1956</v>
      </c>
      <c r="D22" s="30" t="s">
        <v>19</v>
      </c>
      <c r="E22" s="30">
        <v>1</v>
      </c>
      <c r="F22" s="29" t="s">
        <v>13</v>
      </c>
    </row>
    <row r="23" spans="1:6" ht="18">
      <c r="A23" s="32">
        <v>18</v>
      </c>
      <c r="B23" s="31" t="s">
        <v>35</v>
      </c>
      <c r="C23" s="30">
        <v>1959</v>
      </c>
      <c r="D23" s="30" t="s">
        <v>19</v>
      </c>
      <c r="E23" s="30">
        <v>2</v>
      </c>
      <c r="F23" s="29" t="s">
        <v>13</v>
      </c>
    </row>
    <row r="24" spans="1:6" ht="18">
      <c r="A24" s="32">
        <v>19</v>
      </c>
      <c r="B24" s="31" t="s">
        <v>49</v>
      </c>
      <c r="C24" s="30">
        <v>1963</v>
      </c>
      <c r="D24" s="30" t="s">
        <v>45</v>
      </c>
      <c r="E24" s="30">
        <v>3</v>
      </c>
      <c r="F24" s="29" t="s">
        <v>13</v>
      </c>
    </row>
    <row r="25" spans="1:6" ht="18">
      <c r="A25" s="32">
        <v>20</v>
      </c>
      <c r="B25" s="31" t="s">
        <v>25</v>
      </c>
      <c r="C25" s="30">
        <v>1991</v>
      </c>
      <c r="D25" s="30" t="s">
        <v>17</v>
      </c>
      <c r="E25" s="30">
        <v>1</v>
      </c>
      <c r="F25" s="29" t="s">
        <v>14</v>
      </c>
    </row>
    <row r="26" spans="1:6" ht="18">
      <c r="A26" s="32">
        <v>21</v>
      </c>
      <c r="B26" s="31" t="s">
        <v>40</v>
      </c>
      <c r="C26" s="30">
        <v>1957</v>
      </c>
      <c r="D26" s="30" t="s">
        <v>19</v>
      </c>
      <c r="E26" s="30">
        <v>2</v>
      </c>
      <c r="F26" s="29" t="s">
        <v>14</v>
      </c>
    </row>
    <row r="27" spans="1:6" ht="18.75" thickBot="1">
      <c r="A27" s="28">
        <v>22</v>
      </c>
      <c r="B27" s="27" t="s">
        <v>50</v>
      </c>
      <c r="C27" s="26">
        <v>1990</v>
      </c>
      <c r="D27" s="26" t="s">
        <v>33</v>
      </c>
      <c r="E27" s="26">
        <v>3</v>
      </c>
      <c r="F27" s="25" t="s">
        <v>14</v>
      </c>
    </row>
    <row r="28" ht="18.75" thickTop="1"/>
  </sheetData>
  <sheetProtection/>
  <mergeCells count="3">
    <mergeCell ref="A1:F1"/>
    <mergeCell ref="A2:F2"/>
    <mergeCell ref="A3:F3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Vladimir</cp:lastModifiedBy>
  <cp:lastPrinted>2015-08-25T10:09:41Z</cp:lastPrinted>
  <dcterms:created xsi:type="dcterms:W3CDTF">2015-08-23T17:46:47Z</dcterms:created>
  <dcterms:modified xsi:type="dcterms:W3CDTF">2015-08-28T05:07:14Z</dcterms:modified>
  <cp:category/>
  <cp:version/>
  <cp:contentType/>
  <cp:contentStatus/>
</cp:coreProperties>
</file>